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120" yWindow="108" windowWidth="15600" windowHeight="7992"/>
  </bookViews>
  <sheets>
    <sheet name="ESF" sheetId="4" r:id="rId1"/>
  </sheets>
  <definedNames>
    <definedName name="_xlnm._FilterDatabase" localSheetId="0" hidden="1">ESF!$B$2:$H$39</definedName>
  </definedNames>
  <calcPr calcId="162913"/>
  <fileRecoveryPr autoRecover="0"/>
</workbook>
</file>

<file path=xl/calcChain.xml><?xml version="1.0" encoding="utf-8"?>
<calcChain xmlns="http://schemas.openxmlformats.org/spreadsheetml/2006/main">
  <c r="G46" i="4" l="1"/>
  <c r="H35" i="4"/>
  <c r="G35" i="4"/>
  <c r="H30" i="4"/>
  <c r="G30" i="4"/>
  <c r="H26" i="4"/>
  <c r="H24" i="4"/>
  <c r="G26" i="4"/>
  <c r="G24" i="4"/>
  <c r="H14" i="4"/>
  <c r="G14" i="4"/>
  <c r="D29" i="4"/>
  <c r="D27" i="4"/>
  <c r="D13" i="4"/>
  <c r="C29" i="4"/>
  <c r="C27" i="4"/>
  <c r="C13" i="4"/>
  <c r="H46" i="4" l="1"/>
  <c r="H48" i="4" s="1"/>
  <c r="H42" i="4"/>
  <c r="H43" i="4"/>
  <c r="G42" i="4" l="1"/>
  <c r="G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<sst xmlns="http://schemas.openxmlformats.org/spreadsheetml/2006/main" count="64" uniqueCount="64">
  <si>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</si>
  <si>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</si>
  <si>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</si>
  <si>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</si>
  <si>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</si>
  <si>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</si>
  <si>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</si>
  <si>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</si>
  <si>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</si>
  <si>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</si>
  <si>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</si>
  <si>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</si>
  <si>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</si>
  <si>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</si>
  <si>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</si>
  <si>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</si>
  <si>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</si>
  <si>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</si>
  <si>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</si>
  <si>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</si>
  <si>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</si>
  <si>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</si>
  <si>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</si>
  <si>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</si>
  <si>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</si>
  <si>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</si>
  <si>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</si>
  <si>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</si>
  <si>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</si>
  <si>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</si>
  <si>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</si>
  <si>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</si>
  <si>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</si>
  <si>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</si>
  <si>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</si>
  <si>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</si>
  <si>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</si>
  <si>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</si>
  <si>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</si>
  <si>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</si>
  <si>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</si>
  <si>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</si>
  <si>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</si>
  <si>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</si>
  <si>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</si>
  <si>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</si>
  <si>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</si>
  <si>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</si>
  <si>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</si>
  <si>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</si>
  <si>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</si>
  <si>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</si>
  <si>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</si>
  <si>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</si>
  <si>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</si>
  <si>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</si>
  <si>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</si>
  <si>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</si>
  <si>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LEÓN
Estado de Situación Financiera
Al 31 de Diciembre de 2018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</si>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</sst>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_-* #,##0_-;\-* #,##0_-;_-* &quot;-&quot;??_-;_-@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7" xfId="8" applyNumberFormat="1" applyFont="1" applyFill="1" applyBorder="1" applyAlignment="1">
      <alignment horizontal="center" vertical="top"/>
    </xf>
    <xf numFmtId="4" fontId="2" fillId="0" borderId="0" xfId="8" applyNumberFormat="1" applyFont="1" applyAlignment="1" applyProtection="1">
      <alignment vertical="top"/>
      <protection locked="0"/>
    </xf>
    <xf numFmtId="3" fontId="3" fillId="0" borderId="0" xfId="2" applyNumberFormat="1" applyFont="1" applyFill="1" applyBorder="1" applyAlignment="1" applyProtection="1">
      <alignment vertical="top" wrapText="1"/>
      <protection locked="0"/>
    </xf>
    <xf numFmtId="41" fontId="3" fillId="0" borderId="0" xfId="2" applyNumberFormat="1" applyFont="1" applyFill="1" applyBorder="1" applyAlignment="1" applyProtection="1">
      <alignment vertical="top" wrapText="1"/>
      <protection locked="0"/>
    </xf>
    <xf numFmtId="166" fontId="3" fillId="0" borderId="0" xfId="16" applyNumberFormat="1" applyFont="1" applyFill="1" applyBorder="1" applyAlignment="1" applyProtection="1">
      <alignment vertical="top" wrapText="1"/>
    </xf>
    <xf numFmtId="166" fontId="3" fillId="0" borderId="0" xfId="16" applyNumberFormat="1" applyFont="1" applyFill="1" applyBorder="1" applyAlignment="1" applyProtection="1">
      <alignment vertical="top" wrapText="1"/>
      <protection locked="0"/>
    </xf>
    <xf numFmtId="166" fontId="2" fillId="0" borderId="0" xfId="16" applyNumberFormat="1" applyFont="1" applyFill="1" applyBorder="1" applyAlignment="1" applyProtection="1">
      <alignment vertical="top" wrapText="1"/>
      <protection locked="0"/>
    </xf>
    <xf numFmtId="166" fontId="3" fillId="0" borderId="0" xfId="16" applyNumberFormat="1" applyFont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>
      <alignment horizontal="center" vertical="top"/>
    </xf>
    <xf numFmtId="0" fontId="3" fillId="0" borderId="4" xfId="8" applyNumberFormat="1" applyFont="1" applyFill="1" applyBorder="1" applyAlignment="1">
      <alignment horizontal="center" vertical="top"/>
    </xf>
    <xf numFmtId="166" fontId="3" fillId="0" borderId="3" xfId="16" applyNumberFormat="1" applyFont="1" applyFill="1" applyBorder="1" applyAlignment="1" applyProtection="1">
      <alignment vertical="top"/>
      <protection locked="0"/>
    </xf>
    <xf numFmtId="166" fontId="2" fillId="0" borderId="3" xfId="16" applyNumberFormat="1" applyFont="1" applyFill="1" applyBorder="1" applyAlignment="1" applyProtection="1">
      <alignment vertical="top" wrapText="1"/>
      <protection locked="0"/>
    </xf>
    <xf numFmtId="166" fontId="2" fillId="0" borderId="3" xfId="16" applyNumberFormat="1" applyFont="1" applyFill="1" applyBorder="1" applyAlignment="1" applyProtection="1">
      <alignment vertical="top"/>
      <protection locked="0"/>
    </xf>
    <xf numFmtId="166" fontId="3" fillId="0" borderId="3" xfId="16" applyNumberFormat="1" applyFont="1" applyFill="1" applyBorder="1" applyAlignment="1" applyProtection="1">
      <alignment vertical="top" wrapText="1"/>
      <protection locked="0"/>
    </xf>
    <xf numFmtId="166" fontId="2" fillId="0" borderId="0" xfId="16" applyNumberFormat="1" applyFont="1" applyBorder="1" applyAlignment="1" applyProtection="1">
      <alignment vertical="top"/>
      <protection locked="0"/>
    </xf>
    <xf numFmtId="166" fontId="3" fillId="0" borderId="4" xfId="16" applyNumberFormat="1" applyFont="1" applyBorder="1" applyAlignment="1" applyProtection="1">
      <alignment vertical="top"/>
      <protection locked="0"/>
    </xf>
    <xf numFmtId="166" fontId="3" fillId="0" borderId="5" xfId="16" applyNumberFormat="1" applyFont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/>
    </xf>
    <xf numFmtId="41" fontId="3" fillId="0" borderId="0" xfId="8" applyNumberFormat="1" applyFont="1" applyAlignment="1" applyProtection="1">
      <alignment vertical="top" wrapText="1"/>
      <protection locked="0"/>
    </xf>
    <xf numFmtId="164" fontId="2" fillId="0" borderId="1" xfId="2" applyNumberFormat="1" applyFont="1" applyBorder="1" applyAlignment="1" applyProtection="1">
      <alignment horizontal="center" vertical="top" wrapText="1"/>
      <protection locked="0"/>
    </xf>
    <xf numFmtId="164" fontId="2" fillId="0" borderId="0" xfId="2" applyNumberFormat="1" applyFont="1" applyBorder="1" applyAlignment="1" applyProtection="1">
      <alignment horizontal="center" vertical="top" wrapText="1"/>
      <protection locked="0"/>
    </xf>
    <xf numFmtId="166" fontId="3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7620</xdr:rowOff>
    </xdr:from>
    <xdr:to>
      <xdr:col>1</xdr:col>
      <xdr:colOff>1196340</xdr:colOff>
      <xdr:row>0</xdr:row>
      <xdr:rowOff>495300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"/>
          <a:ext cx="11811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view="pageBreakPreview" zoomScaleNormal="100" zoomScaleSheetLayoutView="100" workbookViewId="0">
      <selection activeCell="C64" sqref="C64"/>
    </sheetView>
  </sheetViews>
  <sheetFormatPr baseColWidth="10" defaultColWidth="12" defaultRowHeight="10.199999999999999" x14ac:dyDescent="0.2"/>
  <cols>
    <col min="1" max="1" width="1.140625" style="2" customWidth="1"/>
    <col min="2" max="2" width="67.85546875" style="1" customWidth="1"/>
    <col min="3" max="3" width="18.85546875" style="1" customWidth="1"/>
    <col min="4" max="4" width="18.85546875" style="4" customWidth="1"/>
    <col min="5" max="5" width="1" style="4" customWidth="1"/>
    <col min="6" max="6" width="64.28515625" style="4" customWidth="1"/>
    <col min="7" max="8" width="18.85546875" style="4" customWidth="1"/>
    <col min="9" max="9" width="1" style="2" customWidth="1"/>
    <col min="10" max="10" width="12" style="2"/>
    <col min="11" max="11" width="20" style="2" customWidth="1"/>
    <col min="12" max="16384" width="12" style="2"/>
  </cols>
  <sheetData>
    <row r="1" spans="1:9" ht="39.9" customHeight="1" x14ac:dyDescent="0.2">
      <c r="B1" s="61" t="s">
        <v>58</v>
      </c>
      <c r="C1" s="62"/>
      <c r="D1" s="62"/>
      <c r="E1" s="62"/>
      <c r="F1" s="62"/>
      <c r="G1" s="62"/>
      <c r="H1" s="63"/>
    </row>
    <row r="2" spans="1:9" s="3" customFormat="1" x14ac:dyDescent="0.2">
      <c r="B2" s="24" t="s">
        <v>0</v>
      </c>
      <c r="C2" s="37">
        <v>2018</v>
      </c>
      <c r="D2" s="37">
        <v>2017</v>
      </c>
      <c r="E2" s="18"/>
      <c r="F2" s="17" t="s">
        <v>1</v>
      </c>
      <c r="G2" s="37">
        <v>2018</v>
      </c>
      <c r="H2" s="38">
        <v>2017</v>
      </c>
    </row>
    <row r="3" spans="1:9" s="3" customFormat="1" x14ac:dyDescent="0.2">
      <c r="B3" s="25"/>
      <c r="C3" s="19"/>
      <c r="D3" s="19"/>
      <c r="E3" s="7"/>
      <c r="F3" s="8"/>
      <c r="G3" s="19"/>
      <c r="H3" s="26"/>
    </row>
    <row r="4" spans="1:9" x14ac:dyDescent="0.2">
      <c r="B4" s="27" t="s">
        <v>23</v>
      </c>
      <c r="C4" s="9"/>
      <c r="D4" s="9"/>
      <c r="E4" s="13"/>
      <c r="F4" s="8" t="s">
        <v>25</v>
      </c>
      <c r="G4" s="9"/>
      <c r="H4" s="5"/>
    </row>
    <row r="5" spans="1:9" x14ac:dyDescent="0.2">
      <c r="A5" s="39">
        <v>1110</v>
      </c>
      <c r="B5" s="28" t="s">
        <v>27</v>
      </c>
      <c r="C5" s="43">
        <v>1050887225.5299995</v>
      </c>
      <c r="D5" s="42">
        <v>1593608222.8199999</v>
      </c>
      <c r="E5" s="16"/>
      <c r="F5" s="10" t="s">
        <v>41</v>
      </c>
      <c r="G5" s="44">
        <v>194743179.93000001</v>
      </c>
      <c r="H5" s="49">
        <v>659951523.04999995</v>
      </c>
      <c r="I5" s="47">
        <v>2110</v>
      </c>
    </row>
    <row r="6" spans="1:9" x14ac:dyDescent="0.2">
      <c r="A6" s="39">
        <v>1120</v>
      </c>
      <c r="B6" s="28" t="s">
        <v>28</v>
      </c>
      <c r="C6" s="43">
        <v>2478532.9500000002</v>
      </c>
      <c r="D6" s="42">
        <v>10896070.16</v>
      </c>
      <c r="E6" s="16"/>
      <c r="F6" s="10" t="s">
        <v>42</v>
      </c>
      <c r="G6" s="44">
        <v>0</v>
      </c>
      <c r="H6" s="49">
        <v>13851166.76</v>
      </c>
      <c r="I6" s="47">
        <v>2120</v>
      </c>
    </row>
    <row r="7" spans="1:9" x14ac:dyDescent="0.2">
      <c r="A7" s="39">
        <v>1130</v>
      </c>
      <c r="B7" s="28" t="s">
        <v>29</v>
      </c>
      <c r="C7" s="43">
        <v>198764515.84999999</v>
      </c>
      <c r="D7" s="42">
        <v>224808508.93000001</v>
      </c>
      <c r="E7" s="16"/>
      <c r="F7" s="10" t="s">
        <v>11</v>
      </c>
      <c r="G7" s="44">
        <v>72173584.799999997</v>
      </c>
      <c r="H7" s="49">
        <v>0</v>
      </c>
      <c r="I7" s="47">
        <v>2130</v>
      </c>
    </row>
    <row r="8" spans="1:9" x14ac:dyDescent="0.2">
      <c r="A8" s="39">
        <v>1140</v>
      </c>
      <c r="B8" s="28" t="s">
        <v>30</v>
      </c>
      <c r="C8" s="43">
        <v>0</v>
      </c>
      <c r="D8" s="42">
        <v>26042.240000000002</v>
      </c>
      <c r="E8" s="16"/>
      <c r="F8" s="10" t="s">
        <v>12</v>
      </c>
      <c r="G8" s="44">
        <v>0</v>
      </c>
      <c r="H8" s="49">
        <v>0</v>
      </c>
      <c r="I8" s="47">
        <v>2140</v>
      </c>
    </row>
    <row r="9" spans="1:9" x14ac:dyDescent="0.2">
      <c r="A9" s="39">
        <v>1150</v>
      </c>
      <c r="B9" s="28" t="s">
        <v>31</v>
      </c>
      <c r="C9" s="43">
        <v>30607720.029999997</v>
      </c>
      <c r="D9" s="42">
        <v>49191786.450000003</v>
      </c>
      <c r="E9" s="16"/>
      <c r="F9" s="10" t="s">
        <v>43</v>
      </c>
      <c r="G9" s="44">
        <v>0</v>
      </c>
      <c r="H9" s="50">
        <v>0</v>
      </c>
      <c r="I9" s="47">
        <v>2150</v>
      </c>
    </row>
    <row r="10" spans="1:9" ht="13.5" customHeight="1" x14ac:dyDescent="0.2">
      <c r="A10" s="39">
        <v>1160</v>
      </c>
      <c r="B10" s="28" t="s">
        <v>32</v>
      </c>
      <c r="C10" s="43">
        <v>-3593459.12</v>
      </c>
      <c r="D10" s="42">
        <v>-3192065.96</v>
      </c>
      <c r="E10" s="16"/>
      <c r="F10" s="10" t="s">
        <v>44</v>
      </c>
      <c r="G10" s="44">
        <v>60000</v>
      </c>
      <c r="H10" s="49">
        <v>60000</v>
      </c>
      <c r="I10" s="47">
        <v>2160</v>
      </c>
    </row>
    <row r="11" spans="1:9" x14ac:dyDescent="0.2">
      <c r="A11" s="39">
        <v>1190</v>
      </c>
      <c r="B11" s="28" t="s">
        <v>22</v>
      </c>
      <c r="C11" s="43">
        <v>797090.94</v>
      </c>
      <c r="D11" s="42">
        <v>841307.26</v>
      </c>
      <c r="E11" s="16"/>
      <c r="F11" s="10" t="s">
        <v>13</v>
      </c>
      <c r="G11" s="44">
        <v>30342435.07</v>
      </c>
      <c r="H11" s="49">
        <v>24940000</v>
      </c>
      <c r="I11" s="47">
        <v>2170</v>
      </c>
    </row>
    <row r="12" spans="1:9" x14ac:dyDescent="0.2">
      <c r="B12" s="28"/>
      <c r="C12" s="44"/>
      <c r="D12" s="11"/>
      <c r="E12" s="16"/>
      <c r="F12" s="10" t="s">
        <v>45</v>
      </c>
      <c r="G12" s="44">
        <v>0</v>
      </c>
      <c r="H12" s="49">
        <v>0</v>
      </c>
      <c r="I12" s="47">
        <v>2190</v>
      </c>
    </row>
    <row r="13" spans="1:9" x14ac:dyDescent="0.2">
      <c r="B13" s="34" t="s">
        <v>5</v>
      </c>
      <c r="C13" s="44">
        <f>SUM(C5:C11)</f>
        <v>1279941626.1799996</v>
      </c>
      <c r="D13" s="41">
        <f>SUM(D5:D11)</f>
        <v>1876179871.9000001</v>
      </c>
      <c r="E13" s="16"/>
      <c r="F13" s="10"/>
      <c r="G13" s="45"/>
      <c r="H13" s="49"/>
    </row>
    <row r="14" spans="1:9" x14ac:dyDescent="0.2">
      <c r="B14" s="25"/>
      <c r="C14" s="45"/>
      <c r="D14" s="9"/>
      <c r="E14" s="7"/>
      <c r="F14" s="35" t="s">
        <v>6</v>
      </c>
      <c r="G14" s="44">
        <f>SUM(G5:G12)</f>
        <v>297319199.80000001</v>
      </c>
      <c r="H14" s="52">
        <f>SUM(H5:H12)</f>
        <v>698802689.80999994</v>
      </c>
    </row>
    <row r="15" spans="1:9" x14ac:dyDescent="0.2">
      <c r="B15" s="25" t="s">
        <v>24</v>
      </c>
      <c r="C15" s="44"/>
      <c r="D15" s="11"/>
      <c r="E15" s="16"/>
      <c r="F15" s="8"/>
      <c r="G15" s="45"/>
      <c r="H15" s="51"/>
    </row>
    <row r="16" spans="1:9" x14ac:dyDescent="0.2">
      <c r="A16" s="39">
        <v>1210</v>
      </c>
      <c r="B16" s="28" t="s">
        <v>33</v>
      </c>
      <c r="C16" s="43">
        <v>244687975.11000001</v>
      </c>
      <c r="D16" s="11">
        <v>304273494.86000001</v>
      </c>
      <c r="E16" s="7"/>
      <c r="F16" s="8" t="s">
        <v>26</v>
      </c>
      <c r="G16" s="45"/>
      <c r="H16" s="49"/>
    </row>
    <row r="17" spans="1:11" x14ac:dyDescent="0.2">
      <c r="A17" s="39">
        <v>1220</v>
      </c>
      <c r="B17" s="28" t="s">
        <v>34</v>
      </c>
      <c r="C17" s="43">
        <v>0</v>
      </c>
      <c r="D17" s="11">
        <v>0</v>
      </c>
      <c r="E17" s="16"/>
      <c r="F17" s="10" t="s">
        <v>14</v>
      </c>
      <c r="G17" s="44">
        <v>18922306</v>
      </c>
      <c r="H17" s="49">
        <v>18922306</v>
      </c>
      <c r="I17" s="47">
        <v>2210</v>
      </c>
    </row>
    <row r="18" spans="1:11" x14ac:dyDescent="0.2">
      <c r="A18" s="39">
        <v>1230</v>
      </c>
      <c r="B18" s="28" t="s">
        <v>35</v>
      </c>
      <c r="C18" s="43">
        <v>17031557555.219999</v>
      </c>
      <c r="D18" s="11">
        <v>17176506301.889999</v>
      </c>
      <c r="E18" s="16"/>
      <c r="F18" s="10" t="s">
        <v>15</v>
      </c>
      <c r="G18" s="44">
        <v>0</v>
      </c>
      <c r="H18" s="49">
        <v>0</v>
      </c>
      <c r="I18" s="47">
        <v>2220</v>
      </c>
    </row>
    <row r="19" spans="1:11" x14ac:dyDescent="0.2">
      <c r="A19" s="39">
        <v>1240</v>
      </c>
      <c r="B19" s="28" t="s">
        <v>36</v>
      </c>
      <c r="C19" s="43">
        <v>1211458695.0899999</v>
      </c>
      <c r="D19" s="11">
        <v>1083781493.1300001</v>
      </c>
      <c r="E19" s="16"/>
      <c r="F19" s="10" t="s">
        <v>16</v>
      </c>
      <c r="G19" s="44">
        <v>1132387178.8199999</v>
      </c>
      <c r="H19" s="49">
        <v>1273652583.24</v>
      </c>
      <c r="I19" s="47">
        <v>2230</v>
      </c>
    </row>
    <row r="20" spans="1:11" x14ac:dyDescent="0.2">
      <c r="A20" s="39">
        <v>1250</v>
      </c>
      <c r="B20" s="28" t="s">
        <v>37</v>
      </c>
      <c r="C20" s="43">
        <v>84307868.530000001</v>
      </c>
      <c r="D20" s="11">
        <v>72152411.640000001</v>
      </c>
      <c r="E20" s="16"/>
      <c r="F20" s="10" t="s">
        <v>46</v>
      </c>
      <c r="G20" s="44">
        <v>0</v>
      </c>
      <c r="H20" s="49">
        <v>0</v>
      </c>
      <c r="I20" s="47">
        <v>2240</v>
      </c>
    </row>
    <row r="21" spans="1:11" x14ac:dyDescent="0.2">
      <c r="A21" s="39">
        <v>1260</v>
      </c>
      <c r="B21" s="28" t="s">
        <v>38</v>
      </c>
      <c r="C21" s="43">
        <v>-967183327.97000003</v>
      </c>
      <c r="D21" s="11">
        <v>-815246103.52999997</v>
      </c>
      <c r="E21" s="16"/>
      <c r="F21" s="12" t="s">
        <v>47</v>
      </c>
      <c r="G21" s="44">
        <v>0</v>
      </c>
      <c r="H21" s="49">
        <v>0</v>
      </c>
      <c r="I21" s="47">
        <v>2250</v>
      </c>
    </row>
    <row r="22" spans="1:11" x14ac:dyDescent="0.2">
      <c r="A22" s="39">
        <v>1270</v>
      </c>
      <c r="B22" s="28" t="s">
        <v>39</v>
      </c>
      <c r="C22" s="43">
        <v>10991597.810000001</v>
      </c>
      <c r="D22" s="11">
        <v>0</v>
      </c>
      <c r="E22" s="16"/>
      <c r="F22" s="10" t="s">
        <v>17</v>
      </c>
      <c r="G22" s="44">
        <v>0</v>
      </c>
      <c r="H22" s="49">
        <v>0</v>
      </c>
      <c r="I22" s="47">
        <v>2260</v>
      </c>
    </row>
    <row r="23" spans="1:11" x14ac:dyDescent="0.2">
      <c r="A23" s="39">
        <v>1280</v>
      </c>
      <c r="B23" s="28" t="s">
        <v>10</v>
      </c>
      <c r="C23" s="43">
        <v>-33367558.890000001</v>
      </c>
      <c r="D23" s="11">
        <v>-33367558.890000001</v>
      </c>
      <c r="E23" s="7"/>
      <c r="F23" s="10"/>
      <c r="G23" s="44"/>
      <c r="H23" s="49"/>
    </row>
    <row r="24" spans="1:11" x14ac:dyDescent="0.2">
      <c r="B24" s="30"/>
      <c r="C24" s="46"/>
      <c r="D24" s="22"/>
      <c r="E24" s="16"/>
      <c r="F24" s="35" t="s">
        <v>7</v>
      </c>
      <c r="G24" s="44">
        <f>SUM(G17:G22)</f>
        <v>1151309484.8199999</v>
      </c>
      <c r="H24" s="52">
        <f>SUM(H17:H22)</f>
        <v>1292574889.24</v>
      </c>
    </row>
    <row r="25" spans="1:11" s="3" customFormat="1" x14ac:dyDescent="0.2">
      <c r="A25" s="39">
        <v>1290</v>
      </c>
      <c r="B25" s="28" t="s">
        <v>40</v>
      </c>
      <c r="C25" s="43">
        <v>0</v>
      </c>
      <c r="D25" s="43">
        <v>0</v>
      </c>
      <c r="E25" s="7"/>
      <c r="F25" s="10"/>
      <c r="G25" s="53"/>
      <c r="H25" s="51"/>
    </row>
    <row r="26" spans="1:11" x14ac:dyDescent="0.2">
      <c r="B26" s="28"/>
      <c r="C26" s="44"/>
      <c r="D26" s="11"/>
      <c r="E26" s="16"/>
      <c r="F26" s="36" t="s">
        <v>57</v>
      </c>
      <c r="G26" s="45">
        <f>G24+G14</f>
        <v>1448628684.6199999</v>
      </c>
      <c r="H26" s="50">
        <f>H24+H14</f>
        <v>1991377579.05</v>
      </c>
    </row>
    <row r="27" spans="1:11" x14ac:dyDescent="0.2">
      <c r="B27" s="34" t="s">
        <v>8</v>
      </c>
      <c r="C27" s="44">
        <f>SUM(C16:C25)</f>
        <v>17582452804.899998</v>
      </c>
      <c r="D27" s="44">
        <f>SUM(D16:D25)</f>
        <v>17788100039.100002</v>
      </c>
      <c r="E27" s="13"/>
      <c r="F27" s="8"/>
      <c r="G27" s="45"/>
      <c r="H27" s="51"/>
    </row>
    <row r="28" spans="1:11" x14ac:dyDescent="0.2">
      <c r="B28" s="25"/>
      <c r="C28" s="45"/>
      <c r="D28" s="9"/>
      <c r="E28" s="13"/>
      <c r="F28" s="8" t="s">
        <v>49</v>
      </c>
      <c r="G28" s="45"/>
      <c r="H28" s="50"/>
    </row>
    <row r="29" spans="1:11" x14ac:dyDescent="0.2">
      <c r="B29" s="25" t="s">
        <v>9</v>
      </c>
      <c r="C29" s="45">
        <f>C13+C27</f>
        <v>18862394431.079998</v>
      </c>
      <c r="D29" s="45">
        <f>D13+D27</f>
        <v>19664279911.000004</v>
      </c>
      <c r="E29" s="7"/>
      <c r="F29" s="8"/>
      <c r="G29" s="45"/>
      <c r="H29" s="50"/>
    </row>
    <row r="30" spans="1:11" x14ac:dyDescent="0.2">
      <c r="B30" s="29"/>
      <c r="C30" s="44"/>
      <c r="D30" s="14"/>
      <c r="E30" s="16"/>
      <c r="F30" s="36" t="s">
        <v>48</v>
      </c>
      <c r="G30" s="45">
        <f>SUM(G31:G33)</f>
        <v>17019265250.939999</v>
      </c>
      <c r="H30" s="50">
        <f>SUM(H31:H33)</f>
        <v>15666739471.98</v>
      </c>
      <c r="K30" s="60"/>
    </row>
    <row r="31" spans="1:11" x14ac:dyDescent="0.2">
      <c r="B31" s="29"/>
      <c r="C31" s="44"/>
      <c r="D31" s="14"/>
      <c r="E31" s="16"/>
      <c r="F31" s="10" t="s">
        <v>2</v>
      </c>
      <c r="G31" s="44">
        <v>15729798653.98</v>
      </c>
      <c r="H31" s="49">
        <v>15666739471.98</v>
      </c>
      <c r="I31" s="47">
        <v>3110</v>
      </c>
      <c r="K31" s="60"/>
    </row>
    <row r="32" spans="1:11" x14ac:dyDescent="0.2">
      <c r="B32" s="29"/>
      <c r="C32" s="44"/>
      <c r="D32" s="14"/>
      <c r="E32" s="16"/>
      <c r="F32" s="10" t="s">
        <v>18</v>
      </c>
      <c r="G32" s="44">
        <v>1289466596.96</v>
      </c>
      <c r="H32" s="49">
        <v>0</v>
      </c>
      <c r="I32" s="47">
        <v>3120</v>
      </c>
      <c r="K32" s="60"/>
    </row>
    <row r="33" spans="2:11" x14ac:dyDescent="0.2">
      <c r="B33" s="29"/>
      <c r="C33" s="44"/>
      <c r="D33" s="14"/>
      <c r="E33" s="16"/>
      <c r="F33" s="10" t="s">
        <v>51</v>
      </c>
      <c r="G33" s="44">
        <v>0</v>
      </c>
      <c r="H33" s="49">
        <v>0</v>
      </c>
      <c r="I33" s="47">
        <v>3130</v>
      </c>
    </row>
    <row r="34" spans="2:11" x14ac:dyDescent="0.2">
      <c r="B34" s="29"/>
      <c r="C34" s="44"/>
      <c r="D34" s="14"/>
      <c r="E34" s="7"/>
      <c r="F34" s="10"/>
      <c r="G34" s="44"/>
      <c r="H34" s="49"/>
    </row>
    <row r="35" spans="2:11" x14ac:dyDescent="0.2">
      <c r="B35" s="29"/>
      <c r="C35" s="14"/>
      <c r="D35" s="14"/>
      <c r="E35" s="16"/>
      <c r="F35" s="36" t="s">
        <v>50</v>
      </c>
      <c r="G35" s="45">
        <f>SUM(G36:G40)</f>
        <v>394500495.51000005</v>
      </c>
      <c r="H35" s="50">
        <f>SUM(H36:H40)</f>
        <v>2006162859.9699998</v>
      </c>
      <c r="K35" s="60"/>
    </row>
    <row r="36" spans="2:11" x14ac:dyDescent="0.2">
      <c r="B36" s="29"/>
      <c r="C36" s="14"/>
      <c r="D36" s="14"/>
      <c r="E36" s="16"/>
      <c r="F36" s="10" t="s">
        <v>52</v>
      </c>
      <c r="G36" s="44">
        <v>892556026.70000005</v>
      </c>
      <c r="H36" s="49">
        <v>1141159533.8499999</v>
      </c>
      <c r="I36" s="47">
        <v>3210</v>
      </c>
      <c r="K36" s="60"/>
    </row>
    <row r="37" spans="2:11" x14ac:dyDescent="0.2">
      <c r="B37" s="29"/>
      <c r="C37" s="14"/>
      <c r="D37" s="14"/>
      <c r="E37" s="16"/>
      <c r="F37" s="10" t="s">
        <v>19</v>
      </c>
      <c r="G37" s="44">
        <v>-498055531.19</v>
      </c>
      <c r="H37" s="49">
        <v>865003326.12</v>
      </c>
      <c r="I37" s="47">
        <v>3220</v>
      </c>
      <c r="K37" s="60"/>
    </row>
    <row r="38" spans="2:11" x14ac:dyDescent="0.2">
      <c r="B38" s="29"/>
      <c r="C38" s="15"/>
      <c r="D38" s="15"/>
      <c r="E38" s="16"/>
      <c r="F38" s="10" t="s">
        <v>3</v>
      </c>
      <c r="G38" s="44">
        <v>0</v>
      </c>
      <c r="H38" s="49">
        <v>0</v>
      </c>
      <c r="I38" s="47">
        <v>3230</v>
      </c>
    </row>
    <row r="39" spans="2:11" x14ac:dyDescent="0.2">
      <c r="B39" s="29"/>
      <c r="C39" s="14"/>
      <c r="D39" s="14"/>
      <c r="E39" s="6"/>
      <c r="F39" s="10" t="s">
        <v>4</v>
      </c>
      <c r="G39" s="44">
        <v>0</v>
      </c>
      <c r="H39" s="49">
        <v>0</v>
      </c>
      <c r="I39" s="47">
        <v>3240</v>
      </c>
    </row>
    <row r="40" spans="2:11" x14ac:dyDescent="0.2">
      <c r="B40" s="29"/>
      <c r="C40" s="14"/>
      <c r="D40" s="14"/>
      <c r="E40" s="22"/>
      <c r="F40" s="10" t="s">
        <v>53</v>
      </c>
      <c r="G40" s="44">
        <v>0</v>
      </c>
      <c r="H40" s="49">
        <v>0</v>
      </c>
      <c r="I40" s="47">
        <v>3250</v>
      </c>
      <c r="K40" s="60"/>
    </row>
    <row r="41" spans="2:11" x14ac:dyDescent="0.2">
      <c r="B41" s="29"/>
      <c r="C41" s="14"/>
      <c r="D41" s="14"/>
      <c r="E41" s="22"/>
      <c r="F41" s="10"/>
      <c r="G41" s="44"/>
      <c r="H41" s="49"/>
      <c r="K41" s="60"/>
    </row>
    <row r="42" spans="2:11" ht="20.399999999999999" x14ac:dyDescent="0.2">
      <c r="B42" s="29"/>
      <c r="C42" s="20"/>
      <c r="D42" s="21"/>
      <c r="E42" s="22"/>
      <c r="F42" s="36" t="s">
        <v>54</v>
      </c>
      <c r="G42" s="45">
        <f>SUM(G43:G44)</f>
        <v>0</v>
      </c>
      <c r="H42" s="50">
        <f>SUM(H43:H44)</f>
        <v>0</v>
      </c>
      <c r="K42" s="60"/>
    </row>
    <row r="43" spans="2:11" x14ac:dyDescent="0.2">
      <c r="B43" s="30"/>
      <c r="C43" s="23"/>
      <c r="D43" s="22"/>
      <c r="E43" s="22"/>
      <c r="F43" s="10" t="s">
        <v>20</v>
      </c>
      <c r="G43" s="44">
        <v>0</v>
      </c>
      <c r="H43" s="50">
        <f>SUM(H44:H45)</f>
        <v>0</v>
      </c>
      <c r="I43" s="47">
        <v>3310</v>
      </c>
      <c r="K43" s="60"/>
    </row>
    <row r="44" spans="2:11" x14ac:dyDescent="0.2">
      <c r="B44" s="30"/>
      <c r="C44" s="23"/>
      <c r="D44" s="22"/>
      <c r="E44" s="22"/>
      <c r="F44" s="10" t="s">
        <v>21</v>
      </c>
      <c r="G44" s="44">
        <v>0</v>
      </c>
      <c r="H44" s="49">
        <v>0</v>
      </c>
      <c r="I44" s="48">
        <v>3320</v>
      </c>
      <c r="K44" s="60"/>
    </row>
    <row r="45" spans="2:11" x14ac:dyDescent="0.2">
      <c r="B45" s="30"/>
      <c r="C45" s="23"/>
      <c r="D45" s="22"/>
      <c r="E45" s="22"/>
      <c r="F45" s="10"/>
      <c r="G45" s="44"/>
      <c r="H45" s="49">
        <v>0</v>
      </c>
      <c r="K45" s="60"/>
    </row>
    <row r="46" spans="2:11" x14ac:dyDescent="0.2">
      <c r="B46" s="30"/>
      <c r="C46" s="23"/>
      <c r="D46" s="22"/>
      <c r="E46" s="22"/>
      <c r="F46" s="36" t="s">
        <v>55</v>
      </c>
      <c r="G46" s="45">
        <f>SUM(G30+G35+G42)</f>
        <v>17413765746.449997</v>
      </c>
      <c r="H46" s="50">
        <f>SUM(H30+H35+H42)</f>
        <v>17672902331.950001</v>
      </c>
      <c r="K46" s="60"/>
    </row>
    <row r="47" spans="2:11" x14ac:dyDescent="0.2">
      <c r="B47" s="30"/>
      <c r="C47" s="23"/>
      <c r="D47" s="22"/>
      <c r="E47" s="22"/>
      <c r="F47" s="8"/>
      <c r="G47" s="45"/>
      <c r="H47" s="51"/>
      <c r="K47" s="60"/>
    </row>
    <row r="48" spans="2:11" x14ac:dyDescent="0.2">
      <c r="B48" s="30"/>
      <c r="C48" s="23"/>
      <c r="D48" s="22"/>
      <c r="E48" s="22"/>
      <c r="F48" s="36" t="s">
        <v>56</v>
      </c>
      <c r="G48" s="45">
        <f>G46+G26</f>
        <v>18862394431.069996</v>
      </c>
      <c r="H48" s="50">
        <f>H46+H26</f>
        <v>19664279911</v>
      </c>
      <c r="K48" s="60"/>
    </row>
    <row r="49" spans="2:8" x14ac:dyDescent="0.2">
      <c r="B49" s="31"/>
      <c r="C49" s="32"/>
      <c r="D49" s="33"/>
      <c r="E49" s="33"/>
      <c r="F49" s="33"/>
      <c r="G49" s="54"/>
      <c r="H49" s="55"/>
    </row>
    <row r="51" spans="2:8" x14ac:dyDescent="0.2">
      <c r="B51" s="56" t="s">
        <v>59</v>
      </c>
      <c r="F51" s="40"/>
      <c r="G51" s="40"/>
    </row>
    <row r="61" spans="2:8" x14ac:dyDescent="0.2">
      <c r="C61" s="57"/>
      <c r="D61" s="57"/>
    </row>
    <row r="62" spans="2:8" x14ac:dyDescent="0.2">
      <c r="B62" s="58" t="s">
        <v>60</v>
      </c>
      <c r="F62" s="58" t="s">
        <v>61</v>
      </c>
    </row>
    <row r="63" spans="2:8" x14ac:dyDescent="0.2">
      <c r="B63" s="59" t="s">
        <v>62</v>
      </c>
      <c r="F63" s="59" t="s">
        <v>63</v>
      </c>
    </row>
  </sheetData>
  <sheetProtection formatCells="0" formatColumns="0" formatRows="0" autoFilter="0"/>
  <mergeCells count="1">
    <mergeCell ref="B1:H1"/>
  </mergeCells>
  <printOptions horizontalCentered="1"/>
  <pageMargins left="0.59055118110236227" right="0.59055118110236227" top="0.78740157480314965" bottom="0.78740157480314965" header="0" footer="0"/>
  <pageSetup scale="75" fitToHeight="0" orientation="landscape" r:id="rId1"/>
  <headerFooter alignWithMargins="0"/>
  <ignoredErrors>
    <ignoredError sqref="C13:G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2018-03-04T05:00:29Z</cp:lastPrinted>
  <dcterms:created xsi:type="dcterms:W3CDTF">2012-12-11T20:26:08Z</dcterms:created>
  <dcterms:modified xsi:type="dcterms:W3CDTF">2019-02-27T16:52:02Z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